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616" windowHeight="10956"/>
  </bookViews>
  <sheets>
    <sheet name="Richtstellenplan" sheetId="1" r:id="rId1"/>
  </sheets>
  <definedNames>
    <definedName name="_xlnm.Print_Area" localSheetId="0">Richtstellenplan!$A$1:$I$68</definedName>
    <definedName name="Z_29BC624A_95B1_42F1_8FDC_821276DA5348_.wvu.PrintArea" localSheetId="0" hidden="1">Richtstellenplan!$A$1:$I$68</definedName>
    <definedName name="Z_4C233AA5_2C4A_41FF_8B57_2608A291FA21_.wvu.PrintArea" localSheetId="0" hidden="1">Richtstellenplan!$A$1:$I$68</definedName>
    <definedName name="Z_B2E5AC8B_11DF_43E2_B89E_3DFCAF730C83_.wvu.PrintArea" localSheetId="0" hidden="1">Richtstellenplan!$A$1:$I$68</definedName>
  </definedNames>
  <calcPr calcId="145621"/>
  <customWorkbookViews>
    <customWorkbookView name="Gyr André - Persönliche Ansicht" guid="{4C233AA5-2C4A-41FF-8B57-2608A291FA21}" mergeInterval="0" personalView="1" maximized="1" windowWidth="1676" windowHeight="793" activeSheetId="1"/>
    <customWorkbookView name="Brassel Heidi - Persönliche Ansicht" guid="{B2E5AC8B-11DF-43E2-B89E-3DFCAF730C83}" mergeInterval="0" personalView="1" maximized="1" windowWidth="1916" windowHeight="855" activeSheetId="1"/>
    <customWorkbookView name="Blättler-Göldi Yvonne - Persönliche Ansicht" guid="{29BC624A-95B1-42F1-8FDC-821276DA5348}" mergeInterval="0" personalView="1" xWindow="42" yWindow="40" windowWidth="1154" windowHeight="688" activeSheetId="1"/>
  </customWorkbookViews>
</workbook>
</file>

<file path=xl/calcChain.xml><?xml version="1.0" encoding="utf-8"?>
<calcChain xmlns="http://schemas.openxmlformats.org/spreadsheetml/2006/main">
  <c r="G44" i="1" l="1"/>
  <c r="C41" i="1" l="1"/>
  <c r="F57" i="1" l="1"/>
  <c r="G24" i="1" l="1"/>
  <c r="G25" i="1"/>
  <c r="G27" i="1"/>
  <c r="G28" i="1"/>
  <c r="G30" i="1"/>
  <c r="G31" i="1"/>
  <c r="G34" i="1"/>
  <c r="G32" i="1"/>
  <c r="G35" i="1"/>
  <c r="G36" i="1"/>
  <c r="G37" i="1"/>
  <c r="G38" i="1"/>
  <c r="G41" i="1" l="1"/>
  <c r="G45" i="1" l="1"/>
  <c r="G49" i="1" l="1"/>
  <c r="G50" i="1" s="1"/>
  <c r="G54" i="1" s="1"/>
  <c r="G60" i="1" l="1"/>
  <c r="G58" i="1"/>
  <c r="G59" i="1"/>
  <c r="G57" i="1" l="1"/>
</calcChain>
</file>

<file path=xl/sharedStrings.xml><?xml version="1.0" encoding="utf-8"?>
<sst xmlns="http://schemas.openxmlformats.org/spreadsheetml/2006/main" count="52" uniqueCount="50">
  <si>
    <t>Stichtag:</t>
  </si>
  <si>
    <t>Name der Institution:</t>
  </si>
  <si>
    <t>Anzahl</t>
  </si>
  <si>
    <t>Minuten</t>
  </si>
  <si>
    <t>Jährlicher Pflegebedarf</t>
  </si>
  <si>
    <t>Stunden</t>
  </si>
  <si>
    <t>Jahresarbeitszeit in Stunden (gerundet)</t>
  </si>
  <si>
    <t>Fachpersonal Tertiärstufe:</t>
  </si>
  <si>
    <t>Fachpersonal Sekundarstufe II:</t>
  </si>
  <si>
    <t>Zuschläge</t>
  </si>
  <si>
    <t>Erforderliche Pflegestellen (exkl. Leitung Pflegedienst)</t>
  </si>
  <si>
    <t xml:space="preserve">Fachpersonal Tertiärstufe </t>
  </si>
  <si>
    <t>Pflegedienstleitung:</t>
  </si>
  <si>
    <t>Pflegestufe</t>
  </si>
  <si>
    <t>Pflegebedarf</t>
  </si>
  <si>
    <t>Pflegeminuten</t>
  </si>
  <si>
    <t>im Schnitt</t>
  </si>
  <si>
    <t>im Jahr</t>
  </si>
  <si>
    <t xml:space="preserve">Total Personal Pflege </t>
  </si>
  <si>
    <t>IST</t>
  </si>
  <si>
    <t>SOLL</t>
  </si>
  <si>
    <t>bis 20 min</t>
  </si>
  <si>
    <t>21 - 40 min</t>
  </si>
  <si>
    <t>41 - 60 min</t>
  </si>
  <si>
    <t>61 - 80 min</t>
  </si>
  <si>
    <t>81 - 100 min</t>
  </si>
  <si>
    <t>101 - 120 min</t>
  </si>
  <si>
    <t>121 - 140 min</t>
  </si>
  <si>
    <t>141 - 160 min</t>
  </si>
  <si>
    <t>161 - 180 min</t>
  </si>
  <si>
    <t>181 - 200 min</t>
  </si>
  <si>
    <t>201 - 220 min</t>
  </si>
  <si>
    <t>über 220 min</t>
  </si>
  <si>
    <t>Hinweis:</t>
  </si>
  <si>
    <t>Die farblich markierten Felder sind auszufüllen</t>
  </si>
  <si>
    <t>Summe KVG-pflichtiger
Leistungen in Min./Jahr</t>
  </si>
  <si>
    <t>15% pro 10 BewohnerInnen</t>
  </si>
  <si>
    <t>Pflegefachfrau HF, DN1, DN2, AKP, IKP, KWS, PSYKP,</t>
  </si>
  <si>
    <t>bzw. WB-Nachweis</t>
  </si>
  <si>
    <r>
      <t xml:space="preserve">FA SRK, FaGe, FaBe, </t>
    </r>
    <r>
      <rPr>
        <sz val="10"/>
        <rFont val="Arial"/>
        <family val="2"/>
      </rPr>
      <t>Betagtenbetreuerin nur mit Tätigkeits-</t>
    </r>
  </si>
  <si>
    <t>Minuten je Tag</t>
  </si>
  <si>
    <t>Bewohnende</t>
  </si>
  <si>
    <t>Zuschlag für Bew. Pflegestufe 0</t>
  </si>
  <si>
    <t>Bewohnende Pflegestufe 1-12</t>
  </si>
  <si>
    <t>Assistenzstufe</t>
  </si>
  <si>
    <t>66 %</t>
  </si>
  <si>
    <t>Fachpersonal Sekundarstufe II</t>
  </si>
  <si>
    <t>Zuschlag für Betreuung und indirekte Pflege</t>
  </si>
  <si>
    <t>Stand: 23.07.2015</t>
  </si>
  <si>
    <t xml:space="preserve">Mindeststellenplan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</si>
</sst>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"/>
    <numFmt numFmtId="165" formatCode="0.0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9" fontId="4" fillId="0" borderId="0" xfId="0" applyNumberFormat="1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49" fontId="3" fillId="0" borderId="0" xfId="0" applyNumberFormat="1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6" fillId="0" borderId="0" xfId="0" applyFont="1" applyProtection="1"/>
    <xf numFmtId="164" fontId="4" fillId="0" borderId="3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Alignment="1" applyProtection="1">
      <alignment horizontal="center" vertical="center"/>
    </xf>
    <xf numFmtId="164" fontId="4" fillId="0" borderId="9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</xf>
    <xf numFmtId="165" fontId="4" fillId="0" borderId="6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5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0" fillId="0" borderId="0" xfId="0" applyAlignment="1" applyProtection="1">
      <alignment horizontal="left"/>
    </xf>
    <xf numFmtId="9" fontId="4" fillId="0" borderId="0" xfId="0" applyNumberFormat="1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0" fontId="0" fillId="0" borderId="0" xfId="0" applyAlignment="1" applyProtection="1"/>
    <xf numFmtId="0" fontId="2" fillId="4" borderId="0" xfId="0" applyFont="1" applyFill="1" applyAlignment="1" applyProtection="1">
      <alignment vertical="center"/>
    </xf>
    <xf numFmtId="9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horizontal="left"/>
      <protection locked="0"/>
    </xf>
    <xf numFmtId="14" fontId="0" fillId="2" borderId="0" xfId="0" applyNumberForma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center" vertical="center"/>
      <protection locked="0"/>
    </xf>
  </cellXfs>
  <cellStyles count="4">
    <cellStyle name="Komma 2" xfId="3"/>
    <cellStyle name="Prozent 2" xfId="2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1</xdr:row>
      <xdr:rowOff>66675</xdr:rowOff>
    </xdr:from>
    <xdr:to>
      <xdr:col>4</xdr:col>
      <xdr:colOff>657225</xdr:colOff>
      <xdr:row>2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838700" y="228600"/>
          <a:ext cx="0" cy="247650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352425</xdr:colOff>
      <xdr:row>1</xdr:row>
      <xdr:rowOff>66675</xdr:rowOff>
    </xdr:from>
    <xdr:to>
      <xdr:col>6</xdr:col>
      <xdr:colOff>352425</xdr:colOff>
      <xdr:row>2</xdr:row>
      <xdr:rowOff>152400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6134100" y="228600"/>
          <a:ext cx="0" cy="247650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95250</xdr:rowOff>
    </xdr:from>
    <xdr:to>
      <xdr:col>2</xdr:col>
      <xdr:colOff>1143000</xdr:colOff>
      <xdr:row>4</xdr:row>
      <xdr:rowOff>28575</xdr:rowOff>
    </xdr:to>
    <xdr:pic>
      <xdr:nvPicPr>
        <xdr:cNvPr id="1029" name="Picture 5" descr="Logo_Templa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35623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381000</xdr:colOff>
      <xdr:row>2</xdr:row>
      <xdr:rowOff>19050</xdr:rowOff>
    </xdr:from>
    <xdr:to>
      <xdr:col>8</xdr:col>
      <xdr:colOff>171450</xdr:colOff>
      <xdr:row>17</xdr:row>
      <xdr:rowOff>153866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47692" y="341435"/>
          <a:ext cx="1468316" cy="265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Amt für Soziale Einrichtungen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Fachstelle Alter und Spitex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Kasernenstrasse 17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9102 Herisau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Gesundheit@ar.ch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www.ar.ch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47625</xdr:colOff>
      <xdr:row>2</xdr:row>
      <xdr:rowOff>0</xdr:rowOff>
    </xdr:from>
    <xdr:to>
      <xdr:col>6</xdr:col>
      <xdr:colOff>114300</xdr:colOff>
      <xdr:row>6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86325" y="323850"/>
          <a:ext cx="10096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Departement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Gesundheit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68"/>
  <sheetViews>
    <sheetView tabSelected="1" zoomScaleNormal="100" zoomScalePageLayoutView="130" workbookViewId="0">
      <selection activeCell="C44" sqref="C44"/>
    </sheetView>
  </sheetViews>
  <sheetFormatPr baseColWidth="10" defaultColWidth="11.44140625" defaultRowHeight="13.2"/>
  <cols>
    <col min="1" max="1" width="9" style="1" customWidth="1"/>
    <col min="2" max="2" width="33.33203125" style="1" customWidth="1"/>
    <col min="3" max="3" width="20.44140625" style="1" customWidth="1"/>
    <col min="4" max="4" width="15" style="1" customWidth="1"/>
    <col min="5" max="5" width="1" style="1" customWidth="1"/>
    <col min="6" max="6" width="14.109375" style="1" customWidth="1"/>
    <col min="7" max="7" width="15" style="1" customWidth="1"/>
    <col min="8" max="8" width="9" style="1" customWidth="1"/>
    <col min="9" max="9" width="3.109375" style="1" customWidth="1"/>
    <col min="10" max="10" width="6" style="1" customWidth="1"/>
    <col min="11" max="16384" width="11.44140625" style="1"/>
  </cols>
  <sheetData>
    <row r="9" spans="2:6" ht="22.8">
      <c r="B9" s="36" t="s">
        <v>49</v>
      </c>
    </row>
    <row r="10" spans="2:6" ht="12" customHeight="1">
      <c r="B10" s="36"/>
    </row>
    <row r="11" spans="2:6" ht="12" customHeight="1">
      <c r="B11" s="22" t="s">
        <v>33</v>
      </c>
      <c r="C11" s="1" t="s">
        <v>34</v>
      </c>
    </row>
    <row r="12" spans="2:6" ht="12" customHeight="1">
      <c r="B12" s="22"/>
    </row>
    <row r="13" spans="2:6" ht="12" customHeight="1">
      <c r="B13" s="36"/>
    </row>
    <row r="14" spans="2:6">
      <c r="B14" s="1" t="s">
        <v>1</v>
      </c>
      <c r="C14" s="59"/>
      <c r="D14" s="59"/>
      <c r="E14" s="59"/>
      <c r="F14" s="59"/>
    </row>
    <row r="15" spans="2:6">
      <c r="C15" s="59"/>
      <c r="D15" s="59"/>
      <c r="E15" s="59"/>
      <c r="F15" s="59"/>
    </row>
    <row r="16" spans="2:6">
      <c r="C16" s="59"/>
      <c r="D16" s="59"/>
      <c r="E16" s="59"/>
      <c r="F16" s="59"/>
    </row>
    <row r="17" spans="2:7">
      <c r="D17" s="55"/>
      <c r="E17" s="55"/>
      <c r="F17" s="55"/>
    </row>
    <row r="18" spans="2:7">
      <c r="B18" s="1" t="s">
        <v>0</v>
      </c>
      <c r="C18" s="60"/>
      <c r="D18" s="59"/>
      <c r="E18" s="59"/>
      <c r="F18" s="59"/>
    </row>
    <row r="21" spans="2:7">
      <c r="B21" s="14"/>
      <c r="C21" s="3" t="s">
        <v>2</v>
      </c>
      <c r="D21" s="4" t="s">
        <v>14</v>
      </c>
      <c r="E21" s="3"/>
      <c r="F21" s="3" t="s">
        <v>15</v>
      </c>
      <c r="G21" s="4" t="s">
        <v>14</v>
      </c>
    </row>
    <row r="22" spans="2:7">
      <c r="B22" s="14" t="s">
        <v>13</v>
      </c>
      <c r="C22" s="3" t="s">
        <v>41</v>
      </c>
      <c r="D22" s="4" t="s">
        <v>40</v>
      </c>
      <c r="E22" s="3"/>
      <c r="F22" s="3" t="s">
        <v>16</v>
      </c>
      <c r="G22" s="4" t="s">
        <v>17</v>
      </c>
    </row>
    <row r="23" spans="2:7" ht="7.5" customHeight="1">
      <c r="B23" s="3"/>
      <c r="C23" s="3"/>
      <c r="D23" s="3"/>
      <c r="E23" s="3"/>
      <c r="F23" s="3"/>
      <c r="G23" s="3"/>
    </row>
    <row r="24" spans="2:7">
      <c r="B24" s="4">
        <v>1</v>
      </c>
      <c r="C24" s="41"/>
      <c r="D24" s="5" t="s">
        <v>21</v>
      </c>
      <c r="E24" s="6"/>
      <c r="F24" s="6">
        <v>10</v>
      </c>
      <c r="G24" s="7">
        <f>C24*F24*365</f>
        <v>0</v>
      </c>
    </row>
    <row r="25" spans="2:7">
      <c r="B25" s="4">
        <v>2</v>
      </c>
      <c r="C25" s="41"/>
      <c r="D25" s="5" t="s">
        <v>22</v>
      </c>
      <c r="E25" s="6"/>
      <c r="F25" s="6">
        <v>30</v>
      </c>
      <c r="G25" s="7">
        <f>C25*F25*365</f>
        <v>0</v>
      </c>
    </row>
    <row r="26" spans="2:7" ht="12" customHeight="1">
      <c r="B26" s="4"/>
      <c r="C26" s="24"/>
      <c r="D26" s="5"/>
      <c r="E26" s="6"/>
      <c r="F26" s="6"/>
      <c r="G26" s="7"/>
    </row>
    <row r="27" spans="2:7">
      <c r="B27" s="4">
        <v>3</v>
      </c>
      <c r="C27" s="41"/>
      <c r="D27" s="5" t="s">
        <v>23</v>
      </c>
      <c r="E27" s="6"/>
      <c r="F27" s="6">
        <v>50</v>
      </c>
      <c r="G27" s="7">
        <f>C27*F27*365</f>
        <v>0</v>
      </c>
    </row>
    <row r="28" spans="2:7">
      <c r="B28" s="4">
        <v>4</v>
      </c>
      <c r="C28" s="41"/>
      <c r="D28" s="5" t="s">
        <v>24</v>
      </c>
      <c r="E28" s="6"/>
      <c r="F28" s="6">
        <v>70</v>
      </c>
      <c r="G28" s="7">
        <f>C28*F28*365</f>
        <v>0</v>
      </c>
    </row>
    <row r="29" spans="2:7" ht="12" customHeight="1">
      <c r="B29" s="4"/>
      <c r="C29" s="24"/>
      <c r="D29" s="5"/>
      <c r="E29" s="6"/>
      <c r="F29" s="6"/>
      <c r="G29" s="7"/>
    </row>
    <row r="30" spans="2:7">
      <c r="B30" s="4">
        <v>5</v>
      </c>
      <c r="C30" s="41"/>
      <c r="D30" s="5" t="s">
        <v>25</v>
      </c>
      <c r="E30" s="6"/>
      <c r="F30" s="6">
        <v>90</v>
      </c>
      <c r="G30" s="7">
        <f>C30*F30*365</f>
        <v>0</v>
      </c>
    </row>
    <row r="31" spans="2:7">
      <c r="B31" s="4">
        <v>6</v>
      </c>
      <c r="C31" s="41"/>
      <c r="D31" s="5" t="s">
        <v>26</v>
      </c>
      <c r="E31" s="6"/>
      <c r="F31" s="6">
        <v>110</v>
      </c>
      <c r="G31" s="7">
        <f>C31*F31*365</f>
        <v>0</v>
      </c>
    </row>
    <row r="32" spans="2:7">
      <c r="B32" s="4">
        <v>7</v>
      </c>
      <c r="C32" s="41"/>
      <c r="D32" s="5" t="s">
        <v>27</v>
      </c>
      <c r="E32" s="6"/>
      <c r="F32" s="6">
        <v>130</v>
      </c>
      <c r="G32" s="7">
        <f>C32*F32*365</f>
        <v>0</v>
      </c>
    </row>
    <row r="33" spans="2:7" ht="12" customHeight="1">
      <c r="B33" s="4"/>
      <c r="C33" s="24"/>
      <c r="D33" s="5"/>
      <c r="E33" s="6"/>
      <c r="F33" s="6"/>
      <c r="G33" s="7"/>
    </row>
    <row r="34" spans="2:7">
      <c r="B34" s="4">
        <v>8</v>
      </c>
      <c r="C34" s="41"/>
      <c r="D34" s="5" t="s">
        <v>28</v>
      </c>
      <c r="E34" s="6"/>
      <c r="F34" s="6">
        <v>150</v>
      </c>
      <c r="G34" s="7">
        <f>C34*F34*365</f>
        <v>0</v>
      </c>
    </row>
    <row r="35" spans="2:7">
      <c r="B35" s="4">
        <v>9</v>
      </c>
      <c r="C35" s="41"/>
      <c r="D35" s="5" t="s">
        <v>29</v>
      </c>
      <c r="E35" s="6"/>
      <c r="F35" s="6">
        <v>170</v>
      </c>
      <c r="G35" s="7">
        <f>C35*F35*365</f>
        <v>0</v>
      </c>
    </row>
    <row r="36" spans="2:7">
      <c r="B36" s="4">
        <v>10</v>
      </c>
      <c r="C36" s="41"/>
      <c r="D36" s="5" t="s">
        <v>30</v>
      </c>
      <c r="E36" s="6"/>
      <c r="F36" s="6">
        <v>190</v>
      </c>
      <c r="G36" s="7">
        <f>C36*F36*365</f>
        <v>0</v>
      </c>
    </row>
    <row r="37" spans="2:7">
      <c r="B37" s="4">
        <v>11</v>
      </c>
      <c r="C37" s="41"/>
      <c r="D37" s="5" t="s">
        <v>31</v>
      </c>
      <c r="E37" s="6"/>
      <c r="F37" s="6">
        <v>210</v>
      </c>
      <c r="G37" s="7">
        <f>C37*F37*365</f>
        <v>0</v>
      </c>
    </row>
    <row r="38" spans="2:7">
      <c r="B38" s="4">
        <v>12</v>
      </c>
      <c r="C38" s="41"/>
      <c r="D38" s="5" t="s">
        <v>32</v>
      </c>
      <c r="E38" s="6"/>
      <c r="F38" s="6">
        <v>220</v>
      </c>
      <c r="G38" s="7">
        <f>C38*F38*365</f>
        <v>0</v>
      </c>
    </row>
    <row r="39" spans="2:7" ht="12" customHeight="1">
      <c r="B39" s="4"/>
      <c r="C39" s="24"/>
      <c r="D39" s="4"/>
      <c r="E39" s="6"/>
      <c r="F39" s="6"/>
      <c r="G39" s="7"/>
    </row>
    <row r="40" spans="2:7" ht="11.25" customHeight="1">
      <c r="B40" s="13"/>
      <c r="C40" s="8"/>
      <c r="D40" s="4"/>
      <c r="E40" s="6"/>
      <c r="F40" s="6"/>
      <c r="G40" s="7"/>
    </row>
    <row r="41" spans="2:7" ht="30" customHeight="1">
      <c r="B41" s="47" t="s">
        <v>35</v>
      </c>
      <c r="C41" s="9">
        <f>SUM(C24:C39)</f>
        <v>0</v>
      </c>
      <c r="D41" s="10"/>
      <c r="E41" s="5"/>
      <c r="F41" s="11" t="s">
        <v>3</v>
      </c>
      <c r="G41" s="12">
        <f>SUM(G23:G39)</f>
        <v>0</v>
      </c>
    </row>
    <row r="42" spans="2:7" ht="15" customHeight="1">
      <c r="B42" s="13"/>
      <c r="C42" s="3"/>
      <c r="D42" s="5"/>
      <c r="E42" s="5"/>
      <c r="F42" s="5"/>
      <c r="G42" s="5"/>
    </row>
    <row r="43" spans="2:7" ht="13.5" customHeight="1">
      <c r="B43" s="14" t="s">
        <v>9</v>
      </c>
      <c r="C43" s="3"/>
      <c r="D43" s="4"/>
      <c r="E43" s="10"/>
      <c r="F43" s="2"/>
      <c r="G43" s="2"/>
    </row>
    <row r="44" spans="2:7" ht="13.5" customHeight="1">
      <c r="B44" s="2" t="s">
        <v>42</v>
      </c>
      <c r="C44" s="61"/>
      <c r="D44" s="4"/>
      <c r="E44" s="10"/>
      <c r="F44" s="6">
        <v>10</v>
      </c>
      <c r="G44" s="7">
        <f>C44*F44*365</f>
        <v>0</v>
      </c>
    </row>
    <row r="45" spans="2:7" s="55" customFormat="1" ht="13.5" customHeight="1">
      <c r="B45" s="49" t="s">
        <v>47</v>
      </c>
      <c r="C45" s="50"/>
      <c r="D45" s="51">
        <v>0.35</v>
      </c>
      <c r="E45" s="52"/>
      <c r="F45" s="53"/>
      <c r="G45" s="54">
        <f>G41*D45</f>
        <v>0</v>
      </c>
    </row>
    <row r="46" spans="2:7" ht="13.5" customHeight="1">
      <c r="B46" s="2" t="s">
        <v>43</v>
      </c>
      <c r="C46" s="15"/>
      <c r="D46" s="16"/>
      <c r="E46" s="5"/>
      <c r="F46" s="6"/>
      <c r="G46" s="17"/>
    </row>
    <row r="47" spans="2:7">
      <c r="B47" s="2"/>
      <c r="C47" s="15"/>
      <c r="D47" s="16"/>
      <c r="E47" s="5"/>
      <c r="F47" s="6"/>
      <c r="G47" s="17"/>
    </row>
    <row r="48" spans="2:7" ht="13.5" customHeight="1">
      <c r="B48" s="2"/>
      <c r="C48" s="2"/>
      <c r="D48" s="2"/>
      <c r="E48" s="10"/>
      <c r="F48" s="2"/>
      <c r="G48" s="2"/>
    </row>
    <row r="49" spans="2:7" ht="19.5" customHeight="1">
      <c r="B49" s="13" t="s">
        <v>4</v>
      </c>
      <c r="C49" s="2"/>
      <c r="D49" s="2"/>
      <c r="E49" s="5"/>
      <c r="F49" s="11" t="s">
        <v>3</v>
      </c>
      <c r="G49" s="12">
        <f>SUM(G41:G46)</f>
        <v>0</v>
      </c>
    </row>
    <row r="50" spans="2:7" ht="19.5" customHeight="1">
      <c r="B50" s="2"/>
      <c r="C50" s="2"/>
      <c r="D50" s="2"/>
      <c r="E50" s="5"/>
      <c r="F50" s="11" t="s">
        <v>5</v>
      </c>
      <c r="G50" s="12">
        <f>G49/60</f>
        <v>0</v>
      </c>
    </row>
    <row r="51" spans="2:7">
      <c r="B51" s="2"/>
      <c r="C51" s="2"/>
      <c r="D51" s="2"/>
      <c r="E51" s="10"/>
      <c r="F51" s="2"/>
      <c r="G51" s="2"/>
    </row>
    <row r="52" spans="2:7">
      <c r="B52" s="2" t="s">
        <v>6</v>
      </c>
      <c r="C52" s="2"/>
      <c r="D52" s="2"/>
      <c r="E52" s="10"/>
      <c r="F52" s="2"/>
      <c r="G52" s="18">
        <v>1800</v>
      </c>
    </row>
    <row r="53" spans="2:7" ht="14.25" customHeight="1">
      <c r="B53" s="2"/>
      <c r="C53" s="3"/>
      <c r="D53" s="5"/>
      <c r="E53" s="5"/>
      <c r="F53" s="6"/>
      <c r="G53" s="6"/>
    </row>
    <row r="54" spans="2:7" ht="21.75" customHeight="1">
      <c r="B54" s="33" t="s">
        <v>10</v>
      </c>
      <c r="C54" s="34"/>
      <c r="D54" s="35"/>
      <c r="E54" s="35"/>
      <c r="F54" s="42"/>
      <c r="G54" s="37">
        <f>G50/G52</f>
        <v>0</v>
      </c>
    </row>
    <row r="55" spans="2:7" ht="13.5" customHeight="1">
      <c r="B55" s="28"/>
      <c r="C55" s="29"/>
      <c r="D55" s="24"/>
      <c r="E55" s="24"/>
      <c r="F55" s="8" t="s">
        <v>19</v>
      </c>
      <c r="G55" s="39" t="s">
        <v>20</v>
      </c>
    </row>
    <row r="56" spans="2:7" ht="3.75" customHeight="1">
      <c r="B56" s="23"/>
      <c r="C56" s="8"/>
      <c r="D56" s="24"/>
      <c r="E56" s="24"/>
      <c r="F56" s="8"/>
      <c r="G56" s="38"/>
    </row>
    <row r="57" spans="2:7">
      <c r="B57" s="25" t="s">
        <v>18</v>
      </c>
      <c r="C57" s="26"/>
      <c r="D57" s="27"/>
      <c r="E57" s="24"/>
      <c r="F57" s="45">
        <f>SUM(F58:F61)</f>
        <v>0</v>
      </c>
      <c r="G57" s="39">
        <f>SUM(G58:G61)</f>
        <v>0</v>
      </c>
    </row>
    <row r="58" spans="2:7">
      <c r="B58" s="28" t="s">
        <v>11</v>
      </c>
      <c r="C58" s="29"/>
      <c r="D58" s="57">
        <v>0.17</v>
      </c>
      <c r="E58" s="24"/>
      <c r="F58" s="46"/>
      <c r="G58" s="39">
        <f>G54*17%</f>
        <v>0</v>
      </c>
    </row>
    <row r="59" spans="2:7">
      <c r="B59" s="28" t="s">
        <v>46</v>
      </c>
      <c r="C59" s="29"/>
      <c r="D59" s="57">
        <v>0.17</v>
      </c>
      <c r="E59" s="24"/>
      <c r="F59" s="46"/>
      <c r="G59" s="39">
        <f>G54*17%</f>
        <v>0</v>
      </c>
    </row>
    <row r="60" spans="2:7">
      <c r="B60" s="28" t="s">
        <v>44</v>
      </c>
      <c r="C60" s="26"/>
      <c r="D60" s="58" t="s">
        <v>45</v>
      </c>
      <c r="E60" s="24"/>
      <c r="F60" s="46"/>
      <c r="G60" s="39">
        <f>G54*66%</f>
        <v>0</v>
      </c>
    </row>
    <row r="61" spans="2:7" ht="5.25" customHeight="1">
      <c r="B61" s="30"/>
      <c r="C61" s="31"/>
      <c r="D61" s="44"/>
      <c r="E61" s="32"/>
      <c r="F61" s="43"/>
      <c r="G61" s="40"/>
    </row>
    <row r="62" spans="2:7">
      <c r="B62" s="13"/>
      <c r="C62" s="19"/>
      <c r="D62" s="20"/>
      <c r="E62" s="6"/>
      <c r="F62" s="6"/>
      <c r="G62" s="21"/>
    </row>
    <row r="63" spans="2:7">
      <c r="B63" s="2" t="s">
        <v>12</v>
      </c>
      <c r="C63" s="2" t="s">
        <v>36</v>
      </c>
      <c r="D63" s="22"/>
      <c r="E63" s="22"/>
      <c r="F63" s="22"/>
      <c r="G63" s="22"/>
    </row>
    <row r="64" spans="2:7">
      <c r="B64" s="2" t="s">
        <v>7</v>
      </c>
      <c r="C64" s="2" t="s">
        <v>37</v>
      </c>
      <c r="D64" s="22"/>
      <c r="E64" s="22"/>
      <c r="F64" s="22"/>
      <c r="G64" s="22"/>
    </row>
    <row r="65" spans="2:7">
      <c r="B65" s="2" t="s">
        <v>8</v>
      </c>
      <c r="C65" s="2" t="s">
        <v>39</v>
      </c>
      <c r="D65" s="48"/>
      <c r="E65" s="22"/>
      <c r="F65" s="22"/>
      <c r="G65" s="22"/>
    </row>
    <row r="66" spans="2:7">
      <c r="B66" s="22"/>
      <c r="C66" s="2" t="s">
        <v>38</v>
      </c>
      <c r="D66" s="22"/>
      <c r="E66" s="22"/>
      <c r="F66" s="22"/>
      <c r="G66" s="22"/>
    </row>
    <row r="67" spans="2:7">
      <c r="B67" s="22"/>
    </row>
    <row r="68" spans="2:7">
      <c r="B68" s="56" t="s">
        <v>48</v>
      </c>
    </row>
  </sheetData>
  <sheetProtection sheet="1" objects="1" scenarios="1" selectLockedCells="1"/>
  <customSheetViews>
    <customSheetView guid="{4C233AA5-2C4A-41FF-8B57-2608A291FA21}">
      <selection activeCell="F9" sqref="F9"/>
      <pageMargins left="0.25" right="0.59" top="0.7" bottom="0.984251969" header="0.4921259845" footer="0.4921259845"/>
      <pageSetup paperSize="9" scale="82" orientation="portrait" r:id="rId1"/>
      <headerFooter alignWithMargins="0"/>
    </customSheetView>
    <customSheetView guid="{B2E5AC8B-11DF-43E2-B89E-3DFCAF730C83}" showPageBreaks="1" printArea="1">
      <selection activeCell="C32" sqref="C32"/>
      <pageMargins left="0.25" right="0.59" top="0.7" bottom="0.984251969" header="0.4921259845" footer="0.4921259845"/>
      <pageSetup paperSize="9" scale="82" orientation="portrait" r:id="rId2"/>
      <headerFooter alignWithMargins="0"/>
    </customSheetView>
    <customSheetView guid="{29BC624A-95B1-42F1-8FDC-821276DA5348}" showPageBreaks="1" printArea="1" topLeftCell="A37">
      <selection activeCell="B16" sqref="B16"/>
      <pageMargins left="0.25" right="0.59" top="0.7" bottom="0.984251969" header="0.4921259845" footer="0.4921259845"/>
      <pageSetup paperSize="9" scale="82" orientation="portrait" r:id="rId3"/>
      <headerFooter alignWithMargins="0"/>
    </customSheetView>
  </customSheetViews>
  <mergeCells count="4">
    <mergeCell ref="C14:F14"/>
    <mergeCell ref="C15:F15"/>
    <mergeCell ref="C16:F16"/>
    <mergeCell ref="C18:F18"/>
  </mergeCells>
  <phoneticPr fontId="2" type="noConversion"/>
  <pageMargins left="0.25" right="0.59" top="0.7" bottom="0.984251969" header="0.4921259845" footer="0.4921259845"/>
  <pageSetup paperSize="9" scale="82" orientation="portrait" r:id="rId4"/>
  <headerFooter alignWithMargins="0"/>
  <cellWatches>
    <cellWatch r="D34"/>
  </cellWatche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Richtstellenplan</vt:lpstr>
      <vt:lpstr>Richtstellenplan!Druckbereich</vt:lpstr>
    </vt:vector>
  </TitlesOfParts>
  <Company>Kantonale Verwaltung 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Ursula.Leutenegger</dc:creator>
  <cp:lastModifiedBy>Gyr André</cp:lastModifiedBy>
  <cp:lastPrinted>2015-02-05T10:45:11Z</cp:lastPrinted>
  <dcterms:created xsi:type="dcterms:W3CDTF">2012-12-17T10:16:59Z</dcterms:created>
  <dcterms:modified xsi:type="dcterms:W3CDTF">2015-07-28T14:39:43Z</dcterms:modified>
</cp:coreProperties>
</file>